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 activeTab="1"/>
  </bookViews>
  <sheets>
    <sheet name="Two Phase" sheetId="1" r:id="rId1"/>
    <sheet name="Big M" sheetId="2" r:id="rId2"/>
  </sheets>
  <calcPr calcId="125725"/>
</workbook>
</file>

<file path=xl/calcChain.xml><?xml version="1.0" encoding="utf-8"?>
<calcChain xmlns="http://schemas.openxmlformats.org/spreadsheetml/2006/main">
  <c r="R23" i="2"/>
  <c r="Q23"/>
  <c r="P23"/>
  <c r="O23"/>
  <c r="N23"/>
  <c r="R22"/>
  <c r="Q22"/>
  <c r="P22"/>
  <c r="O22"/>
  <c r="N22"/>
  <c r="I22"/>
  <c r="I27" s="1"/>
  <c r="H22"/>
  <c r="H27" s="1"/>
  <c r="G22"/>
  <c r="G27" s="1"/>
  <c r="F22"/>
  <c r="F27" s="1"/>
  <c r="E22"/>
  <c r="E27" s="1"/>
  <c r="D22"/>
  <c r="D27" s="1"/>
  <c r="C22"/>
  <c r="C27" s="1"/>
  <c r="R21"/>
  <c r="Q21"/>
  <c r="P21"/>
  <c r="O21"/>
  <c r="N21"/>
  <c r="I21"/>
  <c r="I26" s="1"/>
  <c r="H21"/>
  <c r="H26" s="1"/>
  <c r="G21"/>
  <c r="G26" s="1"/>
  <c r="F21"/>
  <c r="F26" s="1"/>
  <c r="E21"/>
  <c r="E26" s="1"/>
  <c r="D21"/>
  <c r="D26" s="1"/>
  <c r="D31" s="1"/>
  <c r="C21"/>
  <c r="C26" s="1"/>
  <c r="I20"/>
  <c r="I25" s="1"/>
  <c r="H20"/>
  <c r="H25" s="1"/>
  <c r="G20"/>
  <c r="G25" s="1"/>
  <c r="F20"/>
  <c r="F25" s="1"/>
  <c r="E20"/>
  <c r="E25" s="1"/>
  <c r="D20"/>
  <c r="D25" s="1"/>
  <c r="C20"/>
  <c r="C25" s="1"/>
  <c r="S18"/>
  <c r="S17"/>
  <c r="I31" i="1"/>
  <c r="I32" s="1"/>
  <c r="H31"/>
  <c r="G31"/>
  <c r="G32" s="1"/>
  <c r="F31"/>
  <c r="E31"/>
  <c r="E32" s="1"/>
  <c r="E37" s="1"/>
  <c r="E44" s="1"/>
  <c r="E49" s="1"/>
  <c r="D31"/>
  <c r="C31"/>
  <c r="C32" s="1"/>
  <c r="C37" s="1"/>
  <c r="C44" s="1"/>
  <c r="C49" s="1"/>
  <c r="J27"/>
  <c r="J26"/>
  <c r="F25"/>
  <c r="F30" s="1"/>
  <c r="E25"/>
  <c r="E30" s="1"/>
  <c r="E35" s="1"/>
  <c r="D25"/>
  <c r="I30" s="1"/>
  <c r="C25"/>
  <c r="C30" s="1"/>
  <c r="C35" s="1"/>
  <c r="R23"/>
  <c r="Q23"/>
  <c r="P23"/>
  <c r="O23"/>
  <c r="N23"/>
  <c r="R22"/>
  <c r="Q22"/>
  <c r="P22"/>
  <c r="O22"/>
  <c r="N22"/>
  <c r="R21"/>
  <c r="Q21"/>
  <c r="P21"/>
  <c r="O21"/>
  <c r="N21"/>
  <c r="S18"/>
  <c r="S17"/>
  <c r="I37" l="1"/>
  <c r="I44" s="1"/>
  <c r="I49" s="1"/>
  <c r="J32"/>
  <c r="I31" i="2"/>
  <c r="J26"/>
  <c r="J27"/>
  <c r="I32"/>
  <c r="G37" i="1"/>
  <c r="G44" s="1"/>
  <c r="G49" s="1"/>
  <c r="D30" i="2"/>
  <c r="C31"/>
  <c r="E31"/>
  <c r="E32" s="1"/>
  <c r="E37" s="1"/>
  <c r="G31"/>
  <c r="C32"/>
  <c r="G32"/>
  <c r="I35" i="1"/>
  <c r="F35"/>
  <c r="F36"/>
  <c r="F43" s="1"/>
  <c r="F48" s="1"/>
  <c r="F47" s="1"/>
  <c r="C30" i="2"/>
  <c r="G30"/>
  <c r="I30"/>
  <c r="F31"/>
  <c r="H31"/>
  <c r="H32" s="1"/>
  <c r="D32"/>
  <c r="F32"/>
  <c r="D30" i="1"/>
  <c r="H30"/>
  <c r="D32"/>
  <c r="D37" s="1"/>
  <c r="D44" s="1"/>
  <c r="D49" s="1"/>
  <c r="F32"/>
  <c r="F37" s="1"/>
  <c r="F44" s="1"/>
  <c r="F49" s="1"/>
  <c r="H32"/>
  <c r="H37" s="1"/>
  <c r="H44" s="1"/>
  <c r="H49" s="1"/>
  <c r="C36"/>
  <c r="C43" s="1"/>
  <c r="C48" s="1"/>
  <c r="C47" s="1"/>
  <c r="E36"/>
  <c r="E43" s="1"/>
  <c r="E48" s="1"/>
  <c r="E47" s="1"/>
  <c r="G36"/>
  <c r="G43" s="1"/>
  <c r="G48" s="1"/>
  <c r="G47" s="1"/>
  <c r="I36"/>
  <c r="I43" s="1"/>
  <c r="I48" s="1"/>
  <c r="I47" s="1"/>
  <c r="G30"/>
  <c r="G35" s="1"/>
  <c r="H37" i="2" l="1"/>
  <c r="H35" i="1"/>
  <c r="D37" i="2"/>
  <c r="D36" s="1"/>
  <c r="E30"/>
  <c r="E35" s="1"/>
  <c r="H36" i="1"/>
  <c r="H43" s="1"/>
  <c r="H48" s="1"/>
  <c r="H47" s="1"/>
  <c r="D36"/>
  <c r="D43" s="1"/>
  <c r="D48" s="1"/>
  <c r="D47" s="1"/>
  <c r="C36" i="2"/>
  <c r="F30"/>
  <c r="I36"/>
  <c r="J32"/>
  <c r="I37"/>
  <c r="I35" s="1"/>
  <c r="D35" i="1"/>
  <c r="F37" i="2"/>
  <c r="F36" s="1"/>
  <c r="H36"/>
  <c r="G37"/>
  <c r="G36" s="1"/>
  <c r="C37"/>
  <c r="C35" s="1"/>
  <c r="E36"/>
  <c r="H30"/>
  <c r="D35"/>
  <c r="G35" l="1"/>
  <c r="H35"/>
  <c r="F35"/>
</calcChain>
</file>

<file path=xl/sharedStrings.xml><?xml version="1.0" encoding="utf-8"?>
<sst xmlns="http://schemas.openxmlformats.org/spreadsheetml/2006/main" count="222" uniqueCount="49">
  <si>
    <t>Primal Problem</t>
  </si>
  <si>
    <t>Dual Problem</t>
  </si>
  <si>
    <t>MIN Z =</t>
  </si>
  <si>
    <t>3x1 + x2</t>
  </si>
  <si>
    <t>MAX Z' =</t>
  </si>
  <si>
    <t>10y1 + 12y2</t>
  </si>
  <si>
    <t>Subject to</t>
  </si>
  <si>
    <t>x1 + 5x2</t>
  </si>
  <si>
    <t>&gt;=</t>
  </si>
  <si>
    <t>y1 + y2</t>
  </si>
  <si>
    <t>&lt;=</t>
  </si>
  <si>
    <t>x1 + 4x2</t>
  </si>
  <si>
    <t>5y1 + 4y2</t>
  </si>
  <si>
    <t>x1,x2 &gt;= 0</t>
  </si>
  <si>
    <t>y1,y2 &gt;= 0</t>
  </si>
  <si>
    <t>MIN Z - 3x1 - x2</t>
  </si>
  <si>
    <t>MAX Z' -10y1 - 12y2</t>
  </si>
  <si>
    <t xml:space="preserve">x1 + 5x2 - s1 + A1 = </t>
  </si>
  <si>
    <t>x1 + 4x2 - s2 + A2 =</t>
  </si>
  <si>
    <t>y1 + y2 + s1 =</t>
  </si>
  <si>
    <t>5y1 + 4y2 +s2 =</t>
  </si>
  <si>
    <t>A1 =</t>
  </si>
  <si>
    <t>10 - x1 - 5x2 + s1</t>
  </si>
  <si>
    <t>Basis</t>
  </si>
  <si>
    <t>y1</t>
  </si>
  <si>
    <t>y2</t>
  </si>
  <si>
    <t>s1</t>
  </si>
  <si>
    <t>s2</t>
  </si>
  <si>
    <t>RHS</t>
  </si>
  <si>
    <t>A2 =</t>
  </si>
  <si>
    <t>12 - x1 -4x2 + s2</t>
  </si>
  <si>
    <t>MAX Z'</t>
  </si>
  <si>
    <t>MIN Z* - 10 + x1 +5x2 - s1 - 12 + x1 + 4x2 - s2</t>
  </si>
  <si>
    <t>MIN Z* + x1 +5x2 - s1 + x1 + 4x2 - s2 = 22</t>
  </si>
  <si>
    <t>Phase I</t>
  </si>
  <si>
    <t>x1</t>
  </si>
  <si>
    <t>x2</t>
  </si>
  <si>
    <t>A1</t>
  </si>
  <si>
    <t>A2</t>
  </si>
  <si>
    <t>MIN Z*</t>
  </si>
  <si>
    <t xml:space="preserve">x1 = </t>
  </si>
  <si>
    <t>a1</t>
  </si>
  <si>
    <t xml:space="preserve">x2 = </t>
  </si>
  <si>
    <t>a2</t>
  </si>
  <si>
    <t>Phase II</t>
  </si>
  <si>
    <t>MIN Z</t>
  </si>
  <si>
    <t>x2 =</t>
  </si>
  <si>
    <t>x1 =</t>
  </si>
  <si>
    <t>MIN Z - 3x1 - x2 - 100000A1 - 100000A2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</si>
</sst>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313535</xdr:colOff>
      <xdr:row>1</xdr:row>
      <xdr:rowOff>107158</xdr:rowOff>
    </xdr:from>
    <xdr:to>
      <xdr:col>11</xdr:col>
      <xdr:colOff>315123</xdr:colOff>
      <xdr:row>6</xdr:row>
      <xdr:rowOff>153194</xdr:rowOff>
    </xdr:to>
    <xdr:cxnSp macro="">
      <xdr:nvCxnSpPr>
        <xdr:cNvPr id="2" name="Straight Arrow Connector 1"/>
        <xdr:cNvCxnSpPr/>
      </xdr:nvCxnSpPr>
      <xdr:spPr>
        <a:xfrm rot="5400000" flipH="1" flipV="1">
          <a:off x="7554123" y="762795"/>
          <a:ext cx="950911" cy="1588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533400</xdr:colOff>
      <xdr:row>6</xdr:row>
      <xdr:rowOff>114300</xdr:rowOff>
    </xdr:from>
    <xdr:ext cx="2049920" cy="262572"/>
    <xdr:sp macro="" textlink="">
      <xdr:nvSpPr>
        <xdr:cNvPr id="3" name="TextBox 2"/>
        <xdr:cNvSpPr txBox="1"/>
      </xdr:nvSpPr>
      <xdr:spPr>
        <a:xfrm>
          <a:off x="6877050" y="1200150"/>
          <a:ext cx="20499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ให้นักศึกษาไปทำต่อด้วยวิธีกราฟ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53"/>
  <sheetViews>
    <sheetView workbookViewId="0">
      <selection activeCell="B35" sqref="B35"/>
    </sheetView>
  </sheetViews>
  <sheetFormatPr defaultRowHeight="14.25"/>
  <cols>
    <col min="3" max="3" width="11.25" customWidth="1"/>
  </cols>
  <sheetData>
    <row r="1" spans="1:19">
      <c r="A1" s="1" t="s">
        <v>0</v>
      </c>
      <c r="L1" s="1" t="s">
        <v>1</v>
      </c>
    </row>
    <row r="2" spans="1:19">
      <c r="B2" t="s">
        <v>2</v>
      </c>
      <c r="C2" t="s">
        <v>3</v>
      </c>
      <c r="M2" t="s">
        <v>4</v>
      </c>
      <c r="N2" t="s">
        <v>5</v>
      </c>
    </row>
    <row r="3" spans="1:19">
      <c r="B3" t="s">
        <v>6</v>
      </c>
      <c r="M3" t="s">
        <v>6</v>
      </c>
    </row>
    <row r="4" spans="1:19">
      <c r="C4" t="s">
        <v>7</v>
      </c>
      <c r="D4" t="s">
        <v>8</v>
      </c>
      <c r="E4">
        <v>10</v>
      </c>
      <c r="N4" t="s">
        <v>9</v>
      </c>
      <c r="O4" t="s">
        <v>10</v>
      </c>
      <c r="P4">
        <v>3</v>
      </c>
    </row>
    <row r="5" spans="1:19">
      <c r="C5" t="s">
        <v>11</v>
      </c>
      <c r="D5" t="s">
        <v>8</v>
      </c>
      <c r="E5">
        <v>12</v>
      </c>
      <c r="N5" t="s">
        <v>12</v>
      </c>
      <c r="O5" t="s">
        <v>10</v>
      </c>
      <c r="P5">
        <v>1</v>
      </c>
    </row>
    <row r="6" spans="1:19">
      <c r="C6" t="s">
        <v>13</v>
      </c>
      <c r="N6" t="s">
        <v>14</v>
      </c>
    </row>
    <row r="8" spans="1:19">
      <c r="B8" t="s">
        <v>15</v>
      </c>
    </row>
    <row r="9" spans="1:19">
      <c r="B9" t="s">
        <v>6</v>
      </c>
      <c r="M9" t="s">
        <v>16</v>
      </c>
    </row>
    <row r="10" spans="1:19">
      <c r="C10" t="s">
        <v>17</v>
      </c>
      <c r="E10">
        <v>10</v>
      </c>
      <c r="M10" t="s">
        <v>6</v>
      </c>
    </row>
    <row r="11" spans="1:19">
      <c r="C11" t="s">
        <v>18</v>
      </c>
      <c r="E11">
        <v>12</v>
      </c>
      <c r="N11" t="s">
        <v>19</v>
      </c>
      <c r="P11">
        <v>3</v>
      </c>
    </row>
    <row r="12" spans="1:19">
      <c r="C12" t="s">
        <v>13</v>
      </c>
      <c r="N12" t="s">
        <v>20</v>
      </c>
      <c r="P12">
        <v>1</v>
      </c>
    </row>
    <row r="14" spans="1:19">
      <c r="B14" s="2"/>
      <c r="C14" s="2"/>
      <c r="D14" s="2"/>
      <c r="E14" s="2"/>
      <c r="F14" s="2"/>
      <c r="G14" s="2"/>
      <c r="H14" s="2"/>
      <c r="I14" s="2"/>
      <c r="L14" s="2"/>
    </row>
    <row r="15" spans="1:19">
      <c r="B15" s="2" t="s">
        <v>21</v>
      </c>
      <c r="C15" s="3" t="s">
        <v>22</v>
      </c>
      <c r="D15" s="2"/>
      <c r="E15" s="2"/>
      <c r="F15" s="2"/>
      <c r="G15" s="2"/>
      <c r="H15" s="2"/>
      <c r="I15" s="2"/>
      <c r="L15" s="2"/>
      <c r="M15" s="2" t="s">
        <v>23</v>
      </c>
      <c r="N15" s="2" t="s">
        <v>24</v>
      </c>
      <c r="O15" s="2" t="s">
        <v>25</v>
      </c>
      <c r="P15" s="2" t="s">
        <v>26</v>
      </c>
      <c r="Q15" s="2" t="s">
        <v>27</v>
      </c>
      <c r="R15" s="2" t="s">
        <v>28</v>
      </c>
      <c r="S15" s="2"/>
    </row>
    <row r="16" spans="1:19">
      <c r="B16" s="2" t="s">
        <v>29</v>
      </c>
      <c r="C16" s="3" t="s">
        <v>30</v>
      </c>
      <c r="D16" s="4"/>
      <c r="E16" s="2"/>
      <c r="F16" s="2"/>
      <c r="G16" s="2"/>
      <c r="H16" s="2"/>
      <c r="I16" s="2"/>
      <c r="L16" s="2"/>
      <c r="M16" t="s">
        <v>31</v>
      </c>
      <c r="N16" s="2">
        <v>-10</v>
      </c>
      <c r="O16" s="2">
        <v>-12</v>
      </c>
      <c r="P16" s="2">
        <v>0</v>
      </c>
      <c r="Q16" s="2">
        <v>0</v>
      </c>
      <c r="R16" s="2"/>
      <c r="S16" s="2"/>
    </row>
    <row r="17" spans="1:19">
      <c r="B17" s="2"/>
      <c r="C17" s="2"/>
      <c r="D17" s="2"/>
      <c r="E17" s="2"/>
      <c r="F17" s="2"/>
      <c r="G17" s="2"/>
      <c r="H17" s="2"/>
      <c r="I17" s="2"/>
      <c r="L17" s="2"/>
      <c r="M17" t="s">
        <v>26</v>
      </c>
      <c r="N17" s="2">
        <v>1</v>
      </c>
      <c r="O17" s="4">
        <v>1</v>
      </c>
      <c r="P17" s="2">
        <v>1</v>
      </c>
      <c r="Q17" s="2">
        <v>0</v>
      </c>
      <c r="R17" s="2">
        <v>3</v>
      </c>
      <c r="S17" s="2">
        <f>R17/O17</f>
        <v>3</v>
      </c>
    </row>
    <row r="18" spans="1:19">
      <c r="B18" t="s">
        <v>32</v>
      </c>
      <c r="M18" t="s">
        <v>27</v>
      </c>
      <c r="N18" s="2">
        <v>5</v>
      </c>
      <c r="O18" s="5">
        <v>4</v>
      </c>
      <c r="P18" s="2">
        <v>0</v>
      </c>
      <c r="Q18" s="2">
        <v>1</v>
      </c>
      <c r="R18" s="2">
        <v>1</v>
      </c>
      <c r="S18" s="2">
        <f>R18/O18</f>
        <v>0.25</v>
      </c>
    </row>
    <row r="19" spans="1:19">
      <c r="B19" t="s">
        <v>33</v>
      </c>
      <c r="C19" s="2"/>
      <c r="D19" s="2"/>
      <c r="E19" s="2"/>
      <c r="F19" s="2"/>
      <c r="G19" s="2"/>
      <c r="H19" s="2"/>
      <c r="I19" s="2"/>
      <c r="L19" s="2"/>
    </row>
    <row r="20" spans="1:19">
      <c r="B20" s="2"/>
      <c r="C20" s="2"/>
      <c r="D20" s="2"/>
      <c r="E20" s="2"/>
      <c r="F20" s="2"/>
      <c r="G20" s="2"/>
      <c r="H20" s="2"/>
      <c r="I20" s="2"/>
      <c r="L20" s="2"/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</row>
    <row r="21" spans="1:19">
      <c r="C21" s="2"/>
      <c r="D21" s="2"/>
      <c r="E21" s="2"/>
      <c r="F21" s="2"/>
      <c r="G21" s="2"/>
      <c r="H21" s="2"/>
      <c r="I21" s="2"/>
      <c r="M21" t="s">
        <v>31</v>
      </c>
      <c r="N21" s="2">
        <f>N16-N23*$O$16</f>
        <v>5</v>
      </c>
      <c r="O21" s="2">
        <f>O16-O23*$O$16</f>
        <v>0</v>
      </c>
      <c r="P21" s="5">
        <f>P16-P23*$O$16</f>
        <v>0</v>
      </c>
      <c r="Q21" s="5">
        <f>Q16-Q23*$O$16</f>
        <v>3</v>
      </c>
      <c r="R21" s="2">
        <f>R16-R23*$O$16</f>
        <v>3</v>
      </c>
    </row>
    <row r="22" spans="1:19">
      <c r="A22" t="s">
        <v>34</v>
      </c>
      <c r="C22" s="2"/>
      <c r="D22" s="2"/>
      <c r="E22" s="2"/>
      <c r="F22" s="2"/>
      <c r="G22" s="2"/>
      <c r="H22" s="2"/>
      <c r="I22" s="2"/>
      <c r="M22" t="s">
        <v>26</v>
      </c>
      <c r="N22" s="2">
        <f>N17-N23*$O$17</f>
        <v>-0.25</v>
      </c>
      <c r="O22" s="2">
        <f>O17-O23*$O$17</f>
        <v>0</v>
      </c>
      <c r="P22" s="2">
        <f>P17-P23*$O$17</f>
        <v>1</v>
      </c>
      <c r="Q22" s="2">
        <f>Q17-Q23*$O$17</f>
        <v>-0.25</v>
      </c>
      <c r="R22" s="2">
        <f>R17-R23*$O$17</f>
        <v>2.75</v>
      </c>
    </row>
    <row r="23" spans="1:19">
      <c r="M23" t="s">
        <v>25</v>
      </c>
      <c r="N23" s="2">
        <f>N18/$O$18</f>
        <v>1.25</v>
      </c>
      <c r="O23" s="2">
        <f>O18/$O$18</f>
        <v>1</v>
      </c>
      <c r="P23" s="2">
        <f>P18/$O$18</f>
        <v>0</v>
      </c>
      <c r="Q23" s="2">
        <f>Q18/$O$18</f>
        <v>0.25</v>
      </c>
      <c r="R23" s="2">
        <f>R18/$O$18</f>
        <v>0.25</v>
      </c>
    </row>
    <row r="24" spans="1:19">
      <c r="B24" s="2" t="s">
        <v>23</v>
      </c>
      <c r="C24" s="2" t="s">
        <v>35</v>
      </c>
      <c r="D24" s="2" t="s">
        <v>36</v>
      </c>
      <c r="E24" s="2" t="s">
        <v>26</v>
      </c>
      <c r="F24" s="2" t="s">
        <v>27</v>
      </c>
      <c r="G24" s="2" t="s">
        <v>37</v>
      </c>
      <c r="H24" s="2" t="s">
        <v>38</v>
      </c>
      <c r="I24" s="2" t="s">
        <v>28</v>
      </c>
    </row>
    <row r="25" spans="1:19">
      <c r="B25" t="s">
        <v>39</v>
      </c>
      <c r="C25" s="2">
        <f>SUM(C26:C27)</f>
        <v>2</v>
      </c>
      <c r="D25" s="2">
        <f t="shared" ref="D25:F25" si="0">SUM(D26:D27)</f>
        <v>9</v>
      </c>
      <c r="E25" s="2">
        <f t="shared" si="0"/>
        <v>-1</v>
      </c>
      <c r="F25" s="2">
        <f t="shared" si="0"/>
        <v>-1</v>
      </c>
      <c r="G25" s="2">
        <v>0</v>
      </c>
      <c r="H25" s="2">
        <v>0</v>
      </c>
      <c r="I25" s="2">
        <v>22</v>
      </c>
      <c r="N25" t="s">
        <v>40</v>
      </c>
      <c r="O25" s="2">
        <v>0</v>
      </c>
    </row>
    <row r="26" spans="1:19">
      <c r="B26" t="s">
        <v>41</v>
      </c>
      <c r="C26" s="2">
        <v>1</v>
      </c>
      <c r="D26" s="5">
        <v>5</v>
      </c>
      <c r="E26" s="2">
        <v>-1</v>
      </c>
      <c r="F26" s="2">
        <v>0</v>
      </c>
      <c r="G26" s="2">
        <v>1</v>
      </c>
      <c r="H26" s="2">
        <v>0</v>
      </c>
      <c r="I26" s="2">
        <v>10</v>
      </c>
      <c r="J26" s="2">
        <f>I26/D26</f>
        <v>2</v>
      </c>
      <c r="N26" s="3" t="s">
        <v>42</v>
      </c>
      <c r="O26" s="2">
        <v>3</v>
      </c>
    </row>
    <row r="27" spans="1:19">
      <c r="B27" t="s">
        <v>43</v>
      </c>
      <c r="C27" s="2">
        <v>1</v>
      </c>
      <c r="D27" s="2">
        <v>4</v>
      </c>
      <c r="E27" s="2">
        <v>0</v>
      </c>
      <c r="F27" s="2">
        <v>-1</v>
      </c>
      <c r="G27" s="2">
        <v>0</v>
      </c>
      <c r="H27" s="2">
        <v>1</v>
      </c>
      <c r="I27" s="2">
        <v>12</v>
      </c>
      <c r="J27" s="2">
        <f>I27/D27</f>
        <v>3</v>
      </c>
      <c r="N27" t="s">
        <v>4</v>
      </c>
      <c r="O27" s="2">
        <v>3</v>
      </c>
    </row>
    <row r="28" spans="1:19">
      <c r="N28" t="s">
        <v>2</v>
      </c>
      <c r="O28" s="2">
        <v>3</v>
      </c>
    </row>
    <row r="29" spans="1:19">
      <c r="B29" s="2" t="s">
        <v>23</v>
      </c>
      <c r="C29" s="2" t="s">
        <v>35</v>
      </c>
      <c r="D29" s="2" t="s">
        <v>36</v>
      </c>
      <c r="E29" s="2" t="s">
        <v>26</v>
      </c>
      <c r="F29" s="2" t="s">
        <v>27</v>
      </c>
      <c r="G29" s="2" t="s">
        <v>37</v>
      </c>
      <c r="H29" s="2" t="s">
        <v>38</v>
      </c>
      <c r="I29" s="2" t="s">
        <v>28</v>
      </c>
    </row>
    <row r="30" spans="1:19">
      <c r="B30" t="s">
        <v>39</v>
      </c>
      <c r="C30" s="2">
        <f>C25-C31*$D$25</f>
        <v>0.19999999999999996</v>
      </c>
      <c r="D30" s="2">
        <f>D25-D31*$D$25</f>
        <v>0</v>
      </c>
      <c r="E30" s="2">
        <f t="shared" ref="E30:I30" si="1">E25-E31*$D$25</f>
        <v>0.8</v>
      </c>
      <c r="F30" s="2">
        <f t="shared" si="1"/>
        <v>-1</v>
      </c>
      <c r="G30" s="2">
        <f t="shared" si="1"/>
        <v>-1.8</v>
      </c>
      <c r="H30" s="2">
        <f t="shared" si="1"/>
        <v>0</v>
      </c>
      <c r="I30" s="2">
        <f t="shared" si="1"/>
        <v>4</v>
      </c>
    </row>
    <row r="31" spans="1:19">
      <c r="B31" t="s">
        <v>36</v>
      </c>
      <c r="C31" s="2">
        <f>C26/$D$26</f>
        <v>0.2</v>
      </c>
      <c r="D31" s="2">
        <f>D26/$D$26</f>
        <v>1</v>
      </c>
      <c r="E31" s="2">
        <f t="shared" ref="E31:I31" si="2">E26/$D$26</f>
        <v>-0.2</v>
      </c>
      <c r="F31" s="2">
        <f t="shared" si="2"/>
        <v>0</v>
      </c>
      <c r="G31" s="2">
        <f t="shared" si="2"/>
        <v>0.2</v>
      </c>
      <c r="H31" s="2">
        <f t="shared" si="2"/>
        <v>0</v>
      </c>
      <c r="I31" s="2">
        <f t="shared" si="2"/>
        <v>2</v>
      </c>
      <c r="J31" s="2"/>
    </row>
    <row r="32" spans="1:19">
      <c r="B32" t="s">
        <v>43</v>
      </c>
      <c r="C32" s="2">
        <f>C27-C31*$D$27</f>
        <v>0.19999999999999996</v>
      </c>
      <c r="D32" s="2">
        <f>D27-D31*$D$27</f>
        <v>0</v>
      </c>
      <c r="E32" s="5">
        <f t="shared" ref="E32:I32" si="3">E27-E31*$D$27</f>
        <v>0.8</v>
      </c>
      <c r="F32" s="2">
        <f t="shared" si="3"/>
        <v>-1</v>
      </c>
      <c r="G32" s="2">
        <f t="shared" si="3"/>
        <v>-0.8</v>
      </c>
      <c r="H32" s="2">
        <f t="shared" si="3"/>
        <v>1</v>
      </c>
      <c r="I32" s="2">
        <f t="shared" si="3"/>
        <v>4</v>
      </c>
      <c r="J32" s="2">
        <f>I32/E32</f>
        <v>5</v>
      </c>
    </row>
    <row r="34" spans="1:9">
      <c r="B34" s="2" t="s">
        <v>23</v>
      </c>
      <c r="C34" s="2" t="s">
        <v>35</v>
      </c>
      <c r="D34" s="2" t="s">
        <v>36</v>
      </c>
      <c r="E34" s="2" t="s">
        <v>26</v>
      </c>
      <c r="F34" s="2" t="s">
        <v>27</v>
      </c>
      <c r="G34" s="2" t="s">
        <v>37</v>
      </c>
      <c r="H34" s="2" t="s">
        <v>38</v>
      </c>
      <c r="I34" s="2" t="s">
        <v>28</v>
      </c>
    </row>
    <row r="35" spans="1:9">
      <c r="B35" t="s">
        <v>39</v>
      </c>
      <c r="C35" s="2">
        <f t="shared" ref="C35:D35" si="4">C30-C37*$E$30</f>
        <v>0</v>
      </c>
      <c r="D35" s="2">
        <f t="shared" si="4"/>
        <v>0</v>
      </c>
      <c r="E35" s="2">
        <f>E30-E37*$E$30</f>
        <v>0</v>
      </c>
      <c r="F35" s="2">
        <f t="shared" ref="F35:I35" si="5">F30-F37*$E$30</f>
        <v>0</v>
      </c>
      <c r="G35" s="2">
        <f t="shared" si="5"/>
        <v>-1</v>
      </c>
      <c r="H35" s="2">
        <f t="shared" si="5"/>
        <v>-1</v>
      </c>
      <c r="I35" s="2">
        <f t="shared" si="5"/>
        <v>0</v>
      </c>
    </row>
    <row r="36" spans="1:9">
      <c r="B36" t="s">
        <v>36</v>
      </c>
      <c r="C36" s="2">
        <f t="shared" ref="C36:D36" si="6">C31-C37*$E$31</f>
        <v>0.25</v>
      </c>
      <c r="D36" s="2">
        <f t="shared" si="6"/>
        <v>1</v>
      </c>
      <c r="E36" s="2">
        <f>E31-E37*$E$31</f>
        <v>0</v>
      </c>
      <c r="F36" s="2">
        <f t="shared" ref="F36:I36" si="7">F31-F37*$E$31</f>
        <v>-0.25</v>
      </c>
      <c r="G36" s="2">
        <f t="shared" si="7"/>
        <v>0</v>
      </c>
      <c r="H36" s="2">
        <f t="shared" si="7"/>
        <v>0.25</v>
      </c>
      <c r="I36" s="2">
        <f t="shared" si="7"/>
        <v>3</v>
      </c>
    </row>
    <row r="37" spans="1:9">
      <c r="B37" t="s">
        <v>26</v>
      </c>
      <c r="C37" s="4">
        <f t="shared" ref="C37:I37" si="8">C32/$E$32</f>
        <v>0.24999999999999994</v>
      </c>
      <c r="D37" s="4">
        <f t="shared" si="8"/>
        <v>0</v>
      </c>
      <c r="E37" s="4">
        <f>E32/$E$32</f>
        <v>1</v>
      </c>
      <c r="F37" s="4">
        <f t="shared" si="8"/>
        <v>-1.25</v>
      </c>
      <c r="G37" s="4">
        <f t="shared" si="8"/>
        <v>-1</v>
      </c>
      <c r="H37" s="4">
        <f t="shared" si="8"/>
        <v>1.25</v>
      </c>
      <c r="I37" s="4">
        <f t="shared" si="8"/>
        <v>5</v>
      </c>
    </row>
    <row r="39" spans="1:9">
      <c r="A39" t="s">
        <v>44</v>
      </c>
    </row>
    <row r="41" spans="1:9">
      <c r="B41" s="2" t="s">
        <v>23</v>
      </c>
      <c r="C41" s="2" t="s">
        <v>35</v>
      </c>
      <c r="D41" s="2" t="s">
        <v>36</v>
      </c>
      <c r="E41" s="2" t="s">
        <v>26</v>
      </c>
      <c r="F41" s="2" t="s">
        <v>27</v>
      </c>
      <c r="G41" s="2" t="s">
        <v>37</v>
      </c>
      <c r="H41" s="2" t="s">
        <v>38</v>
      </c>
      <c r="I41" s="2" t="s">
        <v>28</v>
      </c>
    </row>
    <row r="42" spans="1:9">
      <c r="B42" s="6" t="s">
        <v>45</v>
      </c>
      <c r="C42" s="7">
        <v>-3</v>
      </c>
      <c r="D42" s="7">
        <v>-1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>
      <c r="B43" t="s">
        <v>36</v>
      </c>
      <c r="C43" s="2">
        <f>C36</f>
        <v>0.25</v>
      </c>
      <c r="D43" s="2">
        <f t="shared" ref="D43:I44" si="9">D36</f>
        <v>1</v>
      </c>
      <c r="E43" s="2">
        <f t="shared" si="9"/>
        <v>0</v>
      </c>
      <c r="F43" s="2">
        <f t="shared" si="9"/>
        <v>-0.25</v>
      </c>
      <c r="G43" s="2">
        <f t="shared" si="9"/>
        <v>0</v>
      </c>
      <c r="H43" s="2">
        <f t="shared" si="9"/>
        <v>0.25</v>
      </c>
      <c r="I43" s="2">
        <f t="shared" si="9"/>
        <v>3</v>
      </c>
    </row>
    <row r="44" spans="1:9">
      <c r="B44" t="s">
        <v>26</v>
      </c>
      <c r="C44" s="2">
        <f>C37</f>
        <v>0.24999999999999994</v>
      </c>
      <c r="D44" s="2">
        <f t="shared" si="9"/>
        <v>0</v>
      </c>
      <c r="E44" s="2">
        <f t="shared" si="9"/>
        <v>1</v>
      </c>
      <c r="F44" s="2">
        <f t="shared" si="9"/>
        <v>-1.25</v>
      </c>
      <c r="G44" s="2">
        <f t="shared" si="9"/>
        <v>-1</v>
      </c>
      <c r="H44" s="2">
        <f t="shared" si="9"/>
        <v>1.25</v>
      </c>
      <c r="I44" s="2">
        <f t="shared" si="9"/>
        <v>5</v>
      </c>
    </row>
    <row r="46" spans="1:9">
      <c r="B46" s="2" t="s">
        <v>23</v>
      </c>
      <c r="C46" s="2" t="s">
        <v>35</v>
      </c>
      <c r="D46" s="2" t="s">
        <v>36</v>
      </c>
      <c r="E46" s="2" t="s">
        <v>26</v>
      </c>
      <c r="F46" s="2" t="s">
        <v>27</v>
      </c>
      <c r="G46" s="8" t="s">
        <v>37</v>
      </c>
      <c r="H46" s="8" t="s">
        <v>38</v>
      </c>
      <c r="I46" s="2" t="s">
        <v>28</v>
      </c>
    </row>
    <row r="47" spans="1:9">
      <c r="B47" s="6" t="s">
        <v>45</v>
      </c>
      <c r="C47" s="7">
        <f>C42-C48*$D$42</f>
        <v>-2.75</v>
      </c>
      <c r="D47" s="7">
        <f>D42-D48*$D$42</f>
        <v>0</v>
      </c>
      <c r="E47" s="7">
        <f t="shared" ref="E47:I47" si="10">E42-E48*$D$42</f>
        <v>0</v>
      </c>
      <c r="F47" s="7">
        <f t="shared" si="10"/>
        <v>-0.25</v>
      </c>
      <c r="G47" s="8">
        <f t="shared" si="10"/>
        <v>0</v>
      </c>
      <c r="H47" s="8">
        <f t="shared" si="10"/>
        <v>0.25</v>
      </c>
      <c r="I47" s="7">
        <f t="shared" si="10"/>
        <v>3</v>
      </c>
    </row>
    <row r="48" spans="1:9">
      <c r="B48" t="s">
        <v>36</v>
      </c>
      <c r="C48" s="2">
        <f>C43</f>
        <v>0.25</v>
      </c>
      <c r="D48" s="2">
        <f>D43</f>
        <v>1</v>
      </c>
      <c r="E48" s="2">
        <f t="shared" ref="E48:I49" si="11">E43</f>
        <v>0</v>
      </c>
      <c r="F48" s="2">
        <f t="shared" si="11"/>
        <v>-0.25</v>
      </c>
      <c r="G48" s="8">
        <f t="shared" si="11"/>
        <v>0</v>
      </c>
      <c r="H48" s="8">
        <f t="shared" si="11"/>
        <v>0.25</v>
      </c>
      <c r="I48" s="2">
        <f t="shared" si="11"/>
        <v>3</v>
      </c>
    </row>
    <row r="49" spans="2:9">
      <c r="B49" t="s">
        <v>26</v>
      </c>
      <c r="C49" s="2">
        <f>C44</f>
        <v>0.24999999999999994</v>
      </c>
      <c r="D49" s="2">
        <f>D44</f>
        <v>0</v>
      </c>
      <c r="E49" s="2">
        <f t="shared" si="11"/>
        <v>1</v>
      </c>
      <c r="F49" s="2">
        <f t="shared" si="11"/>
        <v>-1.25</v>
      </c>
      <c r="G49" s="8">
        <f t="shared" si="11"/>
        <v>-1</v>
      </c>
      <c r="H49" s="8">
        <f t="shared" si="11"/>
        <v>1.25</v>
      </c>
      <c r="I49" s="2">
        <f t="shared" si="11"/>
        <v>5</v>
      </c>
    </row>
    <row r="51" spans="2:9">
      <c r="B51" t="s">
        <v>2</v>
      </c>
      <c r="C51">
        <v>3</v>
      </c>
    </row>
    <row r="52" spans="2:9">
      <c r="B52" t="s">
        <v>46</v>
      </c>
      <c r="C52">
        <v>3</v>
      </c>
    </row>
    <row r="53" spans="2:9">
      <c r="B53" t="s">
        <v>47</v>
      </c>
      <c r="C53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tabSelected="1" workbookViewId="0">
      <selection activeCell="J15" sqref="J15"/>
    </sheetView>
  </sheetViews>
  <sheetFormatPr defaultRowHeight="14.25"/>
  <cols>
    <col min="3" max="3" width="11.25" customWidth="1"/>
  </cols>
  <sheetData>
    <row r="1" spans="1:19">
      <c r="A1" s="1" t="s">
        <v>0</v>
      </c>
      <c r="L1" s="1" t="s">
        <v>1</v>
      </c>
    </row>
    <row r="2" spans="1:19">
      <c r="B2" t="s">
        <v>2</v>
      </c>
      <c r="C2" t="s">
        <v>3</v>
      </c>
      <c r="M2" t="s">
        <v>4</v>
      </c>
      <c r="N2" t="s">
        <v>5</v>
      </c>
    </row>
    <row r="3" spans="1:19">
      <c r="B3" t="s">
        <v>6</v>
      </c>
      <c r="M3" t="s">
        <v>6</v>
      </c>
    </row>
    <row r="4" spans="1:19">
      <c r="C4" t="s">
        <v>7</v>
      </c>
      <c r="D4" t="s">
        <v>8</v>
      </c>
      <c r="E4">
        <v>10</v>
      </c>
      <c r="N4" t="s">
        <v>9</v>
      </c>
      <c r="O4" t="s">
        <v>10</v>
      </c>
      <c r="P4">
        <v>3</v>
      </c>
    </row>
    <row r="5" spans="1:19">
      <c r="C5" t="s">
        <v>11</v>
      </c>
      <c r="D5" t="s">
        <v>8</v>
      </c>
      <c r="E5">
        <v>12</v>
      </c>
      <c r="N5" t="s">
        <v>12</v>
      </c>
      <c r="O5" t="s">
        <v>10</v>
      </c>
      <c r="P5">
        <v>1</v>
      </c>
    </row>
    <row r="6" spans="1:19">
      <c r="C6" t="s">
        <v>13</v>
      </c>
      <c r="N6" t="s">
        <v>14</v>
      </c>
    </row>
    <row r="8" spans="1:19">
      <c r="B8" t="s">
        <v>48</v>
      </c>
    </row>
    <row r="9" spans="1:19">
      <c r="B9" t="s">
        <v>6</v>
      </c>
      <c r="M9" t="s">
        <v>16</v>
      </c>
    </row>
    <row r="10" spans="1:19">
      <c r="C10" t="s">
        <v>17</v>
      </c>
      <c r="E10">
        <v>10</v>
      </c>
      <c r="M10" t="s">
        <v>6</v>
      </c>
    </row>
    <row r="11" spans="1:19">
      <c r="C11" t="s">
        <v>18</v>
      </c>
      <c r="E11">
        <v>12</v>
      </c>
      <c r="N11" t="s">
        <v>19</v>
      </c>
      <c r="P11">
        <v>3</v>
      </c>
    </row>
    <row r="12" spans="1:19">
      <c r="C12" t="s">
        <v>13</v>
      </c>
      <c r="N12" t="s">
        <v>20</v>
      </c>
      <c r="P12">
        <v>1</v>
      </c>
    </row>
    <row r="14" spans="1:19">
      <c r="B14" s="2" t="s">
        <v>23</v>
      </c>
      <c r="C14" s="2" t="s">
        <v>35</v>
      </c>
      <c r="D14" s="2" t="s">
        <v>36</v>
      </c>
      <c r="E14" s="2" t="s">
        <v>26</v>
      </c>
      <c r="F14" s="2" t="s">
        <v>27</v>
      </c>
      <c r="G14" s="2" t="s">
        <v>37</v>
      </c>
      <c r="H14" s="2" t="s">
        <v>38</v>
      </c>
      <c r="I14" s="2" t="s">
        <v>28</v>
      </c>
      <c r="L14" s="2"/>
    </row>
    <row r="15" spans="1:19">
      <c r="B15" t="s">
        <v>45</v>
      </c>
      <c r="C15" s="2">
        <v>-3</v>
      </c>
      <c r="D15" s="2">
        <v>-1</v>
      </c>
      <c r="E15" s="2">
        <v>0</v>
      </c>
      <c r="F15" s="2">
        <v>0</v>
      </c>
      <c r="G15" s="2">
        <v>-1000000</v>
      </c>
      <c r="H15" s="2">
        <v>-1000000</v>
      </c>
      <c r="I15" s="2">
        <v>0</v>
      </c>
      <c r="L15" s="2"/>
      <c r="M15" s="2" t="s">
        <v>23</v>
      </c>
      <c r="N15" s="2" t="s">
        <v>24</v>
      </c>
      <c r="O15" s="2" t="s">
        <v>25</v>
      </c>
      <c r="P15" s="2" t="s">
        <v>26</v>
      </c>
      <c r="Q15" s="2" t="s">
        <v>27</v>
      </c>
      <c r="R15" s="2" t="s">
        <v>28</v>
      </c>
      <c r="S15" s="2"/>
    </row>
    <row r="16" spans="1:19">
      <c r="B16" t="s">
        <v>41</v>
      </c>
      <c r="C16" s="2">
        <v>1</v>
      </c>
      <c r="D16" s="4">
        <v>5</v>
      </c>
      <c r="E16" s="2">
        <v>-1</v>
      </c>
      <c r="F16" s="2">
        <v>0</v>
      </c>
      <c r="G16" s="2">
        <v>1</v>
      </c>
      <c r="H16" s="2">
        <v>0</v>
      </c>
      <c r="I16" s="2">
        <v>10</v>
      </c>
      <c r="J16" s="2"/>
      <c r="L16" s="2"/>
      <c r="M16" t="s">
        <v>31</v>
      </c>
      <c r="N16" s="2">
        <v>-10</v>
      </c>
      <c r="O16" s="2">
        <v>-12</v>
      </c>
      <c r="P16" s="2">
        <v>0</v>
      </c>
      <c r="Q16" s="2">
        <v>0</v>
      </c>
      <c r="R16" s="2"/>
      <c r="S16" s="2"/>
    </row>
    <row r="17" spans="1:19">
      <c r="B17" t="s">
        <v>43</v>
      </c>
      <c r="C17" s="2">
        <v>1</v>
      </c>
      <c r="D17" s="2">
        <v>4</v>
      </c>
      <c r="E17" s="2">
        <v>0</v>
      </c>
      <c r="F17" s="2">
        <v>-1</v>
      </c>
      <c r="G17" s="2">
        <v>0</v>
      </c>
      <c r="H17" s="2">
        <v>1</v>
      </c>
      <c r="I17" s="2">
        <v>12</v>
      </c>
      <c r="J17" s="2"/>
      <c r="L17" s="2"/>
      <c r="M17" t="s">
        <v>26</v>
      </c>
      <c r="N17" s="2">
        <v>1</v>
      </c>
      <c r="O17" s="4">
        <v>1</v>
      </c>
      <c r="P17" s="2">
        <v>1</v>
      </c>
      <c r="Q17" s="2">
        <v>0</v>
      </c>
      <c r="R17" s="2">
        <v>3</v>
      </c>
      <c r="S17" s="2">
        <f>R17/O17</f>
        <v>3</v>
      </c>
    </row>
    <row r="18" spans="1:19">
      <c r="M18" t="s">
        <v>27</v>
      </c>
      <c r="N18" s="2">
        <v>5</v>
      </c>
      <c r="O18" s="5">
        <v>4</v>
      </c>
      <c r="P18" s="2">
        <v>0</v>
      </c>
      <c r="Q18" s="2">
        <v>1</v>
      </c>
      <c r="R18" s="2">
        <v>1</v>
      </c>
      <c r="S18" s="2">
        <f>R18/O18</f>
        <v>0.25</v>
      </c>
    </row>
    <row r="19" spans="1:19">
      <c r="B19" s="2" t="s">
        <v>23</v>
      </c>
      <c r="C19" s="2" t="s">
        <v>35</v>
      </c>
      <c r="D19" s="2" t="s">
        <v>36</v>
      </c>
      <c r="E19" s="2" t="s">
        <v>26</v>
      </c>
      <c r="F19" s="2" t="s">
        <v>27</v>
      </c>
      <c r="G19" s="2" t="s">
        <v>37</v>
      </c>
      <c r="H19" s="2" t="s">
        <v>38</v>
      </c>
      <c r="I19" s="2" t="s">
        <v>28</v>
      </c>
      <c r="L19" s="2"/>
    </row>
    <row r="20" spans="1:19">
      <c r="B20" t="s">
        <v>45</v>
      </c>
      <c r="C20" s="2">
        <f t="shared" ref="C20:I20" si="0">C15-C16*$G$15</f>
        <v>999997</v>
      </c>
      <c r="D20" s="2">
        <f t="shared" si="0"/>
        <v>4999999</v>
      </c>
      <c r="E20" s="2">
        <f t="shared" si="0"/>
        <v>-1000000</v>
      </c>
      <c r="F20" s="2">
        <f t="shared" si="0"/>
        <v>0</v>
      </c>
      <c r="G20" s="2">
        <f>G15-G16*$G$15</f>
        <v>0</v>
      </c>
      <c r="H20" s="2">
        <f t="shared" si="0"/>
        <v>-1000000</v>
      </c>
      <c r="I20" s="2">
        <f t="shared" si="0"/>
        <v>10000000</v>
      </c>
      <c r="L20" s="2"/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</row>
    <row r="21" spans="1:19">
      <c r="B21" t="s">
        <v>41</v>
      </c>
      <c r="C21" s="2">
        <f t="shared" ref="C21:I22" si="1">C16</f>
        <v>1</v>
      </c>
      <c r="D21" s="2">
        <f t="shared" si="1"/>
        <v>5</v>
      </c>
      <c r="E21" s="2">
        <f t="shared" si="1"/>
        <v>-1</v>
      </c>
      <c r="F21" s="2">
        <f t="shared" si="1"/>
        <v>0</v>
      </c>
      <c r="G21" s="2">
        <f>G16</f>
        <v>1</v>
      </c>
      <c r="H21" s="2">
        <f t="shared" si="1"/>
        <v>0</v>
      </c>
      <c r="I21" s="2">
        <f t="shared" si="1"/>
        <v>10</v>
      </c>
      <c r="J21" s="2"/>
      <c r="M21" t="s">
        <v>31</v>
      </c>
      <c r="N21" s="2">
        <f>N16-N23*$O$16</f>
        <v>5</v>
      </c>
      <c r="O21" s="2">
        <f>O16-O23*$O$16</f>
        <v>0</v>
      </c>
      <c r="P21" s="5">
        <f>P16-P23*$O$16</f>
        <v>0</v>
      </c>
      <c r="Q21" s="5">
        <f>Q16-Q23*$O$16</f>
        <v>3</v>
      </c>
      <c r="R21" s="2">
        <f>R16-R23*$O$16</f>
        <v>3</v>
      </c>
    </row>
    <row r="22" spans="1:19">
      <c r="B22" t="s">
        <v>43</v>
      </c>
      <c r="C22" s="2">
        <f t="shared" si="1"/>
        <v>1</v>
      </c>
      <c r="D22" s="2">
        <f t="shared" si="1"/>
        <v>4</v>
      </c>
      <c r="E22" s="2">
        <f t="shared" si="1"/>
        <v>0</v>
      </c>
      <c r="F22" s="2">
        <f t="shared" si="1"/>
        <v>-1</v>
      </c>
      <c r="G22" s="2">
        <f>G17</f>
        <v>0</v>
      </c>
      <c r="H22" s="2">
        <f t="shared" si="1"/>
        <v>1</v>
      </c>
      <c r="I22" s="2">
        <f t="shared" si="1"/>
        <v>12</v>
      </c>
      <c r="J22" s="2"/>
      <c r="M22" t="s">
        <v>26</v>
      </c>
      <c r="N22" s="2">
        <f>N17-N23*$O$17</f>
        <v>-0.25</v>
      </c>
      <c r="O22" s="2">
        <f>O17-O23*$O$17</f>
        <v>0</v>
      </c>
      <c r="P22" s="2">
        <f>P17-P23*$O$17</f>
        <v>1</v>
      </c>
      <c r="Q22" s="2">
        <f>Q17-Q23*$O$17</f>
        <v>-0.25</v>
      </c>
      <c r="R22" s="2">
        <f>R17-R23*$O$17</f>
        <v>2.75</v>
      </c>
    </row>
    <row r="23" spans="1:19">
      <c r="M23" t="s">
        <v>25</v>
      </c>
      <c r="N23" s="2">
        <f>N18/$O$18</f>
        <v>1.25</v>
      </c>
      <c r="O23" s="2">
        <f>O18/$O$18</f>
        <v>1</v>
      </c>
      <c r="P23" s="2">
        <f>P18/$O$18</f>
        <v>0</v>
      </c>
      <c r="Q23" s="2">
        <f>Q18/$O$18</f>
        <v>0.25</v>
      </c>
      <c r="R23" s="2">
        <f>R18/$O$18</f>
        <v>0.25</v>
      </c>
    </row>
    <row r="24" spans="1:19">
      <c r="B24" s="2" t="s">
        <v>23</v>
      </c>
      <c r="C24" s="2" t="s">
        <v>35</v>
      </c>
      <c r="D24" s="2" t="s">
        <v>36</v>
      </c>
      <c r="E24" s="2" t="s">
        <v>26</v>
      </c>
      <c r="F24" s="2" t="s">
        <v>27</v>
      </c>
      <c r="G24" s="2" t="s">
        <v>37</v>
      </c>
      <c r="H24" s="2" t="s">
        <v>38</v>
      </c>
      <c r="I24" s="2" t="s">
        <v>28</v>
      </c>
    </row>
    <row r="25" spans="1:19">
      <c r="B25" t="s">
        <v>45</v>
      </c>
      <c r="C25" s="2">
        <f t="shared" ref="C25:G25" si="2">C20-C22*$H$20</f>
        <v>1999997</v>
      </c>
      <c r="D25" s="2">
        <f t="shared" si="2"/>
        <v>8999999</v>
      </c>
      <c r="E25" s="2">
        <f t="shared" si="2"/>
        <v>-1000000</v>
      </c>
      <c r="F25" s="2">
        <f t="shared" si="2"/>
        <v>-1000000</v>
      </c>
      <c r="G25" s="2">
        <f t="shared" si="2"/>
        <v>0</v>
      </c>
      <c r="H25" s="2">
        <f>H20-H22*$H$20</f>
        <v>0</v>
      </c>
      <c r="I25" s="2">
        <f>I20-I22*$H$20</f>
        <v>22000000</v>
      </c>
      <c r="N25" t="s">
        <v>40</v>
      </c>
      <c r="O25" s="2">
        <v>0</v>
      </c>
    </row>
    <row r="26" spans="1:19">
      <c r="B26" t="s">
        <v>41</v>
      </c>
      <c r="C26" s="2">
        <f>C21</f>
        <v>1</v>
      </c>
      <c r="D26" s="5">
        <f t="shared" ref="D26:I27" si="3">D21</f>
        <v>5</v>
      </c>
      <c r="E26" s="2">
        <f t="shared" si="3"/>
        <v>-1</v>
      </c>
      <c r="F26" s="2">
        <f t="shared" si="3"/>
        <v>0</v>
      </c>
      <c r="G26" s="2">
        <f t="shared" si="3"/>
        <v>1</v>
      </c>
      <c r="H26" s="2">
        <f t="shared" si="3"/>
        <v>0</v>
      </c>
      <c r="I26" s="2">
        <f t="shared" si="3"/>
        <v>10</v>
      </c>
      <c r="J26" s="2">
        <f>I26/D26</f>
        <v>2</v>
      </c>
      <c r="N26" s="3" t="s">
        <v>42</v>
      </c>
      <c r="O26" s="2">
        <v>3</v>
      </c>
    </row>
    <row r="27" spans="1:19">
      <c r="B27" t="s">
        <v>43</v>
      </c>
      <c r="C27" s="2">
        <f>C22</f>
        <v>1</v>
      </c>
      <c r="D27" s="2">
        <f t="shared" si="3"/>
        <v>4</v>
      </c>
      <c r="E27" s="2">
        <f t="shared" si="3"/>
        <v>0</v>
      </c>
      <c r="F27" s="2">
        <f t="shared" si="3"/>
        <v>-1</v>
      </c>
      <c r="G27" s="2">
        <f t="shared" si="3"/>
        <v>0</v>
      </c>
      <c r="H27" s="2">
        <f t="shared" si="3"/>
        <v>1</v>
      </c>
      <c r="I27" s="2">
        <f t="shared" si="3"/>
        <v>12</v>
      </c>
      <c r="J27" s="2">
        <f>I27/D27</f>
        <v>3</v>
      </c>
      <c r="N27" t="s">
        <v>4</v>
      </c>
      <c r="O27" s="2">
        <v>3</v>
      </c>
    </row>
    <row r="28" spans="1:19">
      <c r="N28" t="s">
        <v>2</v>
      </c>
      <c r="O28" s="2">
        <v>3</v>
      </c>
    </row>
    <row r="29" spans="1:19">
      <c r="A29" s="9"/>
      <c r="B29" s="2" t="s">
        <v>23</v>
      </c>
      <c r="C29" s="2" t="s">
        <v>35</v>
      </c>
      <c r="D29" s="2" t="s">
        <v>36</v>
      </c>
      <c r="E29" s="2" t="s">
        <v>26</v>
      </c>
      <c r="F29" s="2" t="s">
        <v>27</v>
      </c>
      <c r="G29" s="2" t="s">
        <v>37</v>
      </c>
      <c r="H29" s="2" t="s">
        <v>38</v>
      </c>
      <c r="I29" s="2" t="s">
        <v>28</v>
      </c>
    </row>
    <row r="30" spans="1:19">
      <c r="A30" s="9"/>
      <c r="B30" t="s">
        <v>45</v>
      </c>
      <c r="C30" s="2">
        <f>C25-C$31*$D25</f>
        <v>199997.19999999995</v>
      </c>
      <c r="D30" s="2">
        <f>D25-D$31*$D25</f>
        <v>0</v>
      </c>
      <c r="E30" s="2">
        <f t="shared" ref="E30:I32" si="4">E25-E$31*$D25</f>
        <v>799999.8</v>
      </c>
      <c r="F30" s="2">
        <f t="shared" si="4"/>
        <v>-1000000</v>
      </c>
      <c r="G30" s="2">
        <f t="shared" si="4"/>
        <v>-1799999.8</v>
      </c>
      <c r="H30" s="2">
        <f t="shared" si="4"/>
        <v>0</v>
      </c>
      <c r="I30" s="2">
        <f t="shared" si="4"/>
        <v>4000002</v>
      </c>
    </row>
    <row r="31" spans="1:19">
      <c r="A31" s="9"/>
      <c r="B31" t="s">
        <v>36</v>
      </c>
      <c r="C31" s="2">
        <f t="shared" ref="C31:I31" si="5">C26/$D$26</f>
        <v>0.2</v>
      </c>
      <c r="D31" s="2">
        <f>D26/$D$26</f>
        <v>1</v>
      </c>
      <c r="E31" s="2">
        <f t="shared" si="5"/>
        <v>-0.2</v>
      </c>
      <c r="F31" s="2">
        <f t="shared" si="5"/>
        <v>0</v>
      </c>
      <c r="G31" s="2">
        <f t="shared" si="5"/>
        <v>0.2</v>
      </c>
      <c r="H31" s="2">
        <f t="shared" si="5"/>
        <v>0</v>
      </c>
      <c r="I31" s="2">
        <f t="shared" si="5"/>
        <v>2</v>
      </c>
    </row>
    <row r="32" spans="1:19">
      <c r="A32" s="9"/>
      <c r="B32" t="s">
        <v>43</v>
      </c>
      <c r="C32" s="2">
        <f>C27-C$31*$D27</f>
        <v>0.19999999999999996</v>
      </c>
      <c r="D32" s="2">
        <f>D27-D$31*$D27</f>
        <v>0</v>
      </c>
      <c r="E32" s="5">
        <f t="shared" si="4"/>
        <v>0.8</v>
      </c>
      <c r="F32" s="2">
        <f t="shared" si="4"/>
        <v>-1</v>
      </c>
      <c r="G32" s="2">
        <f t="shared" si="4"/>
        <v>-0.8</v>
      </c>
      <c r="H32" s="2">
        <f t="shared" si="4"/>
        <v>1</v>
      </c>
      <c r="I32" s="2">
        <f t="shared" si="4"/>
        <v>4</v>
      </c>
      <c r="J32" s="2">
        <f>I32/E32</f>
        <v>5</v>
      </c>
    </row>
    <row r="33" spans="1:9">
      <c r="A33" s="9"/>
      <c r="B33" s="9"/>
      <c r="C33" s="4"/>
      <c r="D33" s="4"/>
      <c r="E33" s="4"/>
      <c r="F33" s="4"/>
      <c r="G33" s="4"/>
      <c r="H33" s="4"/>
      <c r="I33" s="4"/>
    </row>
    <row r="34" spans="1:9">
      <c r="A34" s="9"/>
      <c r="B34" s="2" t="s">
        <v>23</v>
      </c>
      <c r="C34" s="2" t="s">
        <v>35</v>
      </c>
      <c r="D34" s="2" t="s">
        <v>36</v>
      </c>
      <c r="E34" s="2" t="s">
        <v>26</v>
      </c>
      <c r="F34" s="2" t="s">
        <v>27</v>
      </c>
      <c r="G34" s="2" t="s">
        <v>37</v>
      </c>
      <c r="H34" s="2" t="s">
        <v>38</v>
      </c>
      <c r="I34" s="2" t="s">
        <v>28</v>
      </c>
    </row>
    <row r="35" spans="1:9">
      <c r="A35" s="9"/>
      <c r="B35" t="s">
        <v>45</v>
      </c>
      <c r="C35" s="2">
        <f t="shared" ref="C35:I36" si="6">C30-C$37*$E30</f>
        <v>-2.75</v>
      </c>
      <c r="D35" s="2">
        <f t="shared" si="6"/>
        <v>0</v>
      </c>
      <c r="E35" s="2">
        <f>E30-E$37*$E30</f>
        <v>0</v>
      </c>
      <c r="F35" s="2">
        <f t="shared" si="6"/>
        <v>-0.25</v>
      </c>
      <c r="G35" s="2">
        <f t="shared" si="6"/>
        <v>-1000000</v>
      </c>
      <c r="H35" s="2">
        <f t="shared" si="6"/>
        <v>-999999.75</v>
      </c>
      <c r="I35" s="2">
        <f t="shared" si="6"/>
        <v>3</v>
      </c>
    </row>
    <row r="36" spans="1:9">
      <c r="A36" s="9"/>
      <c r="B36" t="s">
        <v>36</v>
      </c>
      <c r="C36" s="2">
        <f t="shared" si="6"/>
        <v>0.25</v>
      </c>
      <c r="D36" s="2">
        <f t="shared" si="6"/>
        <v>1</v>
      </c>
      <c r="E36" s="2">
        <f>E31-E$37*$E31</f>
        <v>0</v>
      </c>
      <c r="F36" s="2">
        <f t="shared" si="6"/>
        <v>-0.25</v>
      </c>
      <c r="G36" s="2">
        <f t="shared" si="6"/>
        <v>0</v>
      </c>
      <c r="H36" s="2">
        <f t="shared" si="6"/>
        <v>0.25</v>
      </c>
      <c r="I36" s="2">
        <f t="shared" si="6"/>
        <v>3</v>
      </c>
    </row>
    <row r="37" spans="1:9">
      <c r="A37" s="9"/>
      <c r="B37" t="s">
        <v>26</v>
      </c>
      <c r="C37" s="4">
        <f t="shared" ref="C37:I37" si="7">C32/$E$32</f>
        <v>0.24999999999999994</v>
      </c>
      <c r="D37" s="4">
        <f t="shared" si="7"/>
        <v>0</v>
      </c>
      <c r="E37" s="4">
        <f>E32/$E$32</f>
        <v>1</v>
      </c>
      <c r="F37" s="4">
        <f t="shared" si="7"/>
        <v>-1.25</v>
      </c>
      <c r="G37" s="4">
        <f t="shared" si="7"/>
        <v>-1</v>
      </c>
      <c r="H37" s="4">
        <f t="shared" si="7"/>
        <v>1.25</v>
      </c>
      <c r="I37" s="4">
        <f t="shared" si="7"/>
        <v>5</v>
      </c>
    </row>
    <row r="38" spans="1:9">
      <c r="A38" s="9"/>
      <c r="B38" s="9"/>
      <c r="C38" s="4"/>
      <c r="D38" s="4"/>
      <c r="E38" s="4"/>
      <c r="F38" s="4"/>
      <c r="G38" s="4"/>
      <c r="H38" s="4"/>
      <c r="I38" s="4"/>
    </row>
    <row r="39" spans="1:9">
      <c r="A39" s="9"/>
      <c r="B39" s="9"/>
      <c r="C39" s="4"/>
      <c r="D39" s="4"/>
      <c r="E39" s="4"/>
      <c r="F39" s="4"/>
      <c r="G39" s="4"/>
      <c r="H39" s="4"/>
      <c r="I39" s="4"/>
    </row>
    <row r="41" spans="1:9">
      <c r="B41" t="s">
        <v>2</v>
      </c>
      <c r="C41">
        <v>3</v>
      </c>
    </row>
    <row r="42" spans="1:9">
      <c r="B42" t="s">
        <v>46</v>
      </c>
      <c r="C42">
        <v>3</v>
      </c>
    </row>
    <row r="43" spans="1:9">
      <c r="B43" t="s">
        <v>47</v>
      </c>
      <c r="C4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 Phase</vt:lpstr>
      <vt:lpstr>Big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Watha</dc:creator>
  <cp:lastModifiedBy>Watha</cp:lastModifiedBy>
  <dcterms:created xsi:type="dcterms:W3CDTF">2010-07-09T10:48:47Z</dcterms:created>
  <dcterms:modified xsi:type="dcterms:W3CDTF">2010-07-09T10:50:48Z</dcterms:modified>
</cp:coreProperties>
</file>